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7512" windowHeight="8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52" i="1"/>
  <c r="D14"/>
  <c r="D30"/>
  <c r="D6"/>
  <c r="D43"/>
  <c r="D60" l="1"/>
  <c r="D62" l="1"/>
</calcChain>
</file>

<file path=xl/sharedStrings.xml><?xml version="1.0" encoding="utf-8"?>
<sst xmlns="http://schemas.openxmlformats.org/spreadsheetml/2006/main" count="91" uniqueCount="58">
  <si>
    <t>№п/п</t>
  </si>
  <si>
    <t>Статьи затрат</t>
  </si>
  <si>
    <t>изм</t>
  </si>
  <si>
    <t>ед.</t>
  </si>
  <si>
    <t xml:space="preserve"> пользования</t>
  </si>
  <si>
    <t>Содержание помещений общего</t>
  </si>
  <si>
    <t xml:space="preserve">Обслуживание и текущий ремонт </t>
  </si>
  <si>
    <t>внутридомового инженерного обо</t>
  </si>
  <si>
    <t>руб</t>
  </si>
  <si>
    <t>Полная стоимость услуг</t>
  </si>
  <si>
    <t>руб.</t>
  </si>
  <si>
    <t>Расходы на управление МКД</t>
  </si>
  <si>
    <t>зарплата обслуж.перс с отчислен.</t>
  </si>
  <si>
    <t>Налог и другие обязательства</t>
  </si>
  <si>
    <t>Прибыль управляющей компании</t>
  </si>
  <si>
    <t>Содержание придомовой территории</t>
  </si>
  <si>
    <t>рудования и конструкций МКД</t>
  </si>
  <si>
    <t>Обслуживание лифта,страхование</t>
  </si>
  <si>
    <t>Факт за</t>
  </si>
  <si>
    <t>Техобслуживание пожарной сигнализац</t>
  </si>
  <si>
    <t>ОТЧЕТ по статье "Содержание и ремонт жилья " за 2018год</t>
  </si>
  <si>
    <t>Техобслуживание УУТЭ</t>
  </si>
  <si>
    <t>СОДЕРЖАНИЕ И РЕМОНТ ЖИЛЬЯ</t>
  </si>
  <si>
    <t>ж.д.по ул.Орбитальная 90</t>
  </si>
  <si>
    <t>Обеспечение вывоза бытовых отходов</t>
  </si>
  <si>
    <t>Прочие услуги</t>
  </si>
  <si>
    <t>зарплата,налоги от з/пл, услуги ркц</t>
  </si>
  <si>
    <t>уборка мус.площадки</t>
  </si>
  <si>
    <t>ремонт канализации в подвале</t>
  </si>
  <si>
    <t>Аварийное обслуживание МКД</t>
  </si>
  <si>
    <t>Обследование дымоходов и венканалов</t>
  </si>
  <si>
    <t>изготовление ключа</t>
  </si>
  <si>
    <t>Услуги по содержанию МОП(уборка,электрик)</t>
  </si>
  <si>
    <t>дезинсекция,дезобработка в холлах и лифтах</t>
  </si>
  <si>
    <t>за 2021год</t>
  </si>
  <si>
    <t>озелен10500,услуги садов-ка 26040,инвент садов709</t>
  </si>
  <si>
    <t>покос травы13433,5 реагент-1200, соль1432,5</t>
  </si>
  <si>
    <t>покраска бордюров,деревьев</t>
  </si>
  <si>
    <t>граффити</t>
  </si>
  <si>
    <t>Услуги по уборке,благоустр.тер,инвентарь-5788,2</t>
  </si>
  <si>
    <t xml:space="preserve"> ремонт и покраска детской площадки,песок</t>
  </si>
  <si>
    <t>электроматер:профктор, лампы.</t>
  </si>
  <si>
    <t>х/матер.,моющие-1892,65 инвентарь-1317,12</t>
  </si>
  <si>
    <t>наладка автоматики насос.оборуд</t>
  </si>
  <si>
    <t>пломбы магнитные690</t>
  </si>
  <si>
    <t>ремонт водоснабжения,ремонт насоса</t>
  </si>
  <si>
    <t>замоки 2273,штапик-448,болты287поликатбонат</t>
  </si>
  <si>
    <t>ремонт  ГВС:бак расшир.3980сантехматер.2510</t>
  </si>
  <si>
    <t>комис.банка-29082,35,гсм 17029,14</t>
  </si>
  <si>
    <t>аренда,охрана офиса 58185,04)</t>
  </si>
  <si>
    <t>юридические услуги-63588 сод.оргтех-6123,77</t>
  </si>
  <si>
    <t>услуги связи 2821,56,общехоз.расходы 38400</t>
  </si>
  <si>
    <t>подписка 1820,93,почтовые расх 1931,27</t>
  </si>
  <si>
    <t>отп эл.отч803,5,чек-онлайн-5549,8,канцтов3985,32</t>
  </si>
  <si>
    <t xml:space="preserve"> COVID( маски,,дез.ср-во)</t>
  </si>
  <si>
    <t>заправка катриджа3988,5,информ.усл-420</t>
  </si>
  <si>
    <t>програм.сопр ,сайт УК и ГИС ,обраб.фискал.дан1812,5</t>
  </si>
  <si>
    <t>2021г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</si>
</sst>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49" fontId="2" fillId="0" borderId="0" xfId="0" applyNumberFormat="1" applyFont="1" applyBorder="1" applyAlignment="1"/>
    <xf numFmtId="49" fontId="1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1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10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3" fillId="0" borderId="12" xfId="0" applyFont="1" applyBorder="1"/>
    <xf numFmtId="0" fontId="3" fillId="0" borderId="6" xfId="0" applyFont="1" applyBorder="1"/>
    <xf numFmtId="0" fontId="4" fillId="0" borderId="13" xfId="0" applyFont="1" applyBorder="1"/>
    <xf numFmtId="0" fontId="3" fillId="0" borderId="7" xfId="0" applyFont="1" applyBorder="1"/>
    <xf numFmtId="0" fontId="4" fillId="0" borderId="8" xfId="0" applyFont="1" applyBorder="1"/>
    <xf numFmtId="0" fontId="3" fillId="0" borderId="3" xfId="0" applyFont="1" applyBorder="1"/>
    <xf numFmtId="0" fontId="4" fillId="0" borderId="3" xfId="0" applyFont="1" applyBorder="1"/>
    <xf numFmtId="0" fontId="1" fillId="0" borderId="7" xfId="0" applyFont="1" applyBorder="1"/>
    <xf numFmtId="0" fontId="5" fillId="0" borderId="9" xfId="0" applyFont="1" applyBorder="1"/>
    <xf numFmtId="0" fontId="5" fillId="0" borderId="1" xfId="0" applyFont="1" applyBorder="1"/>
    <xf numFmtId="2" fontId="1" fillId="0" borderId="1" xfId="0" applyNumberFormat="1" applyFont="1" applyBorder="1"/>
    <xf numFmtId="0" fontId="4" fillId="0" borderId="6" xfId="0" applyFont="1" applyBorder="1"/>
    <xf numFmtId="2" fontId="4" fillId="0" borderId="6" xfId="0" applyNumberFormat="1" applyFont="1" applyBorder="1"/>
    <xf numFmtId="0" fontId="3" fillId="0" borderId="5" xfId="0" applyFont="1" applyBorder="1"/>
    <xf numFmtId="0" fontId="5" fillId="0" borderId="6" xfId="0" applyFont="1" applyBorder="1"/>
    <xf numFmtId="0" fontId="3" fillId="0" borderId="0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1" fillId="0" borderId="6" xfId="0" applyFont="1" applyBorder="1"/>
    <xf numFmtId="2" fontId="1" fillId="0" borderId="2" xfId="0" applyNumberFormat="1" applyFont="1" applyBorder="1"/>
    <xf numFmtId="0" fontId="5" fillId="0" borderId="2" xfId="0" applyFont="1" applyBorder="1"/>
    <xf numFmtId="0" fontId="4" fillId="0" borderId="5" xfId="0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7" fillId="0" borderId="3" xfId="0" applyNumberFormat="1" applyFont="1" applyBorder="1"/>
    <xf numFmtId="2" fontId="6" fillId="0" borderId="3" xfId="0" applyNumberFormat="1" applyFont="1" applyBorder="1"/>
    <xf numFmtId="2" fontId="8" fillId="0" borderId="6" xfId="0" applyNumberFormat="1" applyFont="1" applyBorder="1"/>
    <xf numFmtId="2" fontId="9" fillId="0" borderId="3" xfId="0" applyNumberFormat="1" applyFont="1" applyBorder="1"/>
    <xf numFmtId="2" fontId="9" fillId="0" borderId="8" xfId="0" applyNumberFormat="1" applyFont="1" applyBorder="1"/>
    <xf numFmtId="2" fontId="4" fillId="0" borderId="2" xfId="0" applyNumberFormat="1" applyFont="1" applyBorder="1"/>
    <xf numFmtId="2" fontId="4" fillId="0" borderId="1" xfId="0" applyNumberFormat="1" applyFont="1" applyBorder="1"/>
    <xf numFmtId="2" fontId="7" fillId="0" borderId="6" xfId="0" applyNumberFormat="1" applyFont="1" applyBorder="1"/>
    <xf numFmtId="2" fontId="4" fillId="2" borderId="2" xfId="0" applyNumberFormat="1" applyFont="1" applyFill="1" applyBorder="1"/>
    <xf numFmtId="2" fontId="0" fillId="0" borderId="8" xfId="0" applyNumberFormat="1" applyFont="1" applyBorder="1"/>
    <xf numFmtId="2" fontId="10" fillId="0" borderId="8" xfId="0" applyNumberFormat="1" applyFont="1" applyBorder="1"/>
    <xf numFmtId="2" fontId="9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tabSelected="1" zoomScaleNormal="100" workbookViewId="0">
      <selection activeCell="E4" sqref="E4:F62"/>
    </sheetView>
  </sheetViews>
  <sheetFormatPr defaultRowHeight="13.2"/>
  <cols>
    <col min="1" max="1" width="4.5546875" customWidth="1"/>
    <col min="2" max="2" width="59" customWidth="1"/>
    <col min="3" max="3" width="0.109375" customWidth="1"/>
    <col min="4" max="4" width="16.33203125" customWidth="1"/>
    <col min="5" max="5" width="12" customWidth="1"/>
  </cols>
  <sheetData>
    <row r="1" spans="1:5" ht="17.399999999999999">
      <c r="A1" s="4"/>
      <c r="B1" s="5" t="s">
        <v>20</v>
      </c>
      <c r="C1" s="6"/>
      <c r="D1" s="6" t="s">
        <v>34</v>
      </c>
      <c r="E1" s="3"/>
    </row>
    <row r="2" spans="1:5" ht="17.399999999999999">
      <c r="A2" s="1"/>
      <c r="B2" s="7" t="s">
        <v>23</v>
      </c>
      <c r="C2" s="2"/>
      <c r="E2" s="3"/>
    </row>
    <row r="3" spans="1:5" ht="15.6" thickBot="1">
      <c r="A3" s="1"/>
      <c r="B3" s="1"/>
      <c r="D3" s="1"/>
    </row>
    <row r="4" spans="1:5" ht="15">
      <c r="A4" s="8" t="s">
        <v>0</v>
      </c>
      <c r="B4" s="8" t="s">
        <v>1</v>
      </c>
      <c r="C4" s="8" t="s">
        <v>3</v>
      </c>
      <c r="D4" s="32" t="s">
        <v>18</v>
      </c>
    </row>
    <row r="5" spans="1:5" ht="23.25" customHeight="1" thickBot="1">
      <c r="A5" s="9"/>
      <c r="B5" s="10"/>
      <c r="C5" s="9" t="s">
        <v>2</v>
      </c>
      <c r="D5" s="41" t="s">
        <v>57</v>
      </c>
    </row>
    <row r="6" spans="1:5" ht="15.6">
      <c r="A6" s="11">
        <v>1</v>
      </c>
      <c r="B6" s="12" t="s">
        <v>15</v>
      </c>
      <c r="C6" s="13" t="s">
        <v>8</v>
      </c>
      <c r="D6" s="52">
        <f>D8+D9+D10+D11+D12</f>
        <v>282679.51</v>
      </c>
    </row>
    <row r="7" spans="1:5" ht="10.8" customHeight="1" thickBot="1">
      <c r="A7" s="14"/>
      <c r="B7" s="15"/>
      <c r="C7" s="16"/>
      <c r="D7" s="45"/>
    </row>
    <row r="8" spans="1:5" ht="18" customHeight="1">
      <c r="A8" s="17"/>
      <c r="B8" s="18" t="s">
        <v>39</v>
      </c>
      <c r="C8" s="19" t="s">
        <v>8</v>
      </c>
      <c r="D8" s="49">
        <v>217632.68</v>
      </c>
    </row>
    <row r="9" spans="1:5" ht="18" customHeight="1">
      <c r="A9" s="17"/>
      <c r="B9" s="18" t="s">
        <v>40</v>
      </c>
      <c r="C9" s="19" t="s">
        <v>8</v>
      </c>
      <c r="D9" s="49">
        <v>7167</v>
      </c>
    </row>
    <row r="10" spans="1:5" ht="18" customHeight="1">
      <c r="A10" s="17"/>
      <c r="B10" s="18" t="s">
        <v>35</v>
      </c>
      <c r="C10" s="19" t="s">
        <v>8</v>
      </c>
      <c r="D10" s="49">
        <v>37249</v>
      </c>
    </row>
    <row r="11" spans="1:5" ht="18" customHeight="1">
      <c r="A11" s="17"/>
      <c r="B11" s="18" t="s">
        <v>37</v>
      </c>
      <c r="C11" s="19"/>
      <c r="D11" s="49">
        <v>4564.83</v>
      </c>
    </row>
    <row r="12" spans="1:5" ht="18" customHeight="1">
      <c r="A12" s="17"/>
      <c r="B12" s="18" t="s">
        <v>36</v>
      </c>
      <c r="C12" s="19" t="s">
        <v>8</v>
      </c>
      <c r="D12" s="49">
        <v>16066</v>
      </c>
    </row>
    <row r="13" spans="1:5" ht="18.600000000000001" customHeight="1" thickBot="1">
      <c r="A13" s="17"/>
      <c r="B13" s="18" t="s">
        <v>38</v>
      </c>
      <c r="C13" s="19"/>
      <c r="D13" s="46">
        <v>8719</v>
      </c>
    </row>
    <row r="14" spans="1:5" ht="15.6">
      <c r="A14" s="12">
        <v>2</v>
      </c>
      <c r="B14" s="12" t="s">
        <v>5</v>
      </c>
      <c r="C14" s="20" t="s">
        <v>8</v>
      </c>
      <c r="D14" s="52">
        <f>D16+D17+D18+D19+D20+D22+D23+D24</f>
        <v>439026.9</v>
      </c>
    </row>
    <row r="15" spans="1:5" ht="15" customHeight="1" thickBot="1">
      <c r="A15" s="15"/>
      <c r="B15" s="15" t="s">
        <v>4</v>
      </c>
      <c r="C15" s="21"/>
      <c r="D15" s="51"/>
    </row>
    <row r="16" spans="1:5" ht="23.4" customHeight="1">
      <c r="A16" s="10"/>
      <c r="B16" s="18" t="s">
        <v>32</v>
      </c>
      <c r="C16" s="18" t="s">
        <v>10</v>
      </c>
      <c r="D16" s="49">
        <v>386400</v>
      </c>
    </row>
    <row r="17" spans="1:4" ht="20.25" customHeight="1">
      <c r="A17" s="10"/>
      <c r="B17" s="18" t="s">
        <v>42</v>
      </c>
      <c r="C17" s="18" t="s">
        <v>10</v>
      </c>
      <c r="D17" s="49">
        <v>3367.06</v>
      </c>
    </row>
    <row r="18" spans="1:4" ht="20.25" customHeight="1">
      <c r="A18" s="10"/>
      <c r="B18" s="18" t="s">
        <v>46</v>
      </c>
      <c r="C18" s="18" t="s">
        <v>10</v>
      </c>
      <c r="D18" s="49">
        <v>4808</v>
      </c>
    </row>
    <row r="19" spans="1:4" ht="19.8" customHeight="1">
      <c r="A19" s="10"/>
      <c r="B19" s="18" t="s">
        <v>33</v>
      </c>
      <c r="C19" s="18"/>
      <c r="D19" s="49">
        <v>36341.15</v>
      </c>
    </row>
    <row r="20" spans="1:4" ht="19.8" hidden="1" customHeight="1">
      <c r="A20" s="10"/>
      <c r="B20" s="18"/>
      <c r="C20" s="18"/>
      <c r="D20" s="49">
        <v>3058</v>
      </c>
    </row>
    <row r="21" spans="1:4" ht="16.2" hidden="1" customHeight="1">
      <c r="A21" s="10"/>
      <c r="B21" s="18"/>
      <c r="C21" s="18"/>
      <c r="D21" s="49"/>
    </row>
    <row r="22" spans="1:4" ht="20.25" customHeight="1">
      <c r="A22" s="10"/>
      <c r="B22" s="18" t="s">
        <v>41</v>
      </c>
      <c r="C22" s="18"/>
      <c r="D22" s="49">
        <v>5052.6899999999996</v>
      </c>
    </row>
    <row r="23" spans="1:4" ht="1.2" customHeight="1" thickBot="1">
      <c r="A23" s="10"/>
      <c r="B23" s="18"/>
      <c r="C23" s="18"/>
      <c r="D23" s="49"/>
    </row>
    <row r="24" spans="1:4" ht="21" hidden="1" customHeight="1" thickBot="1">
      <c r="A24" s="10"/>
      <c r="B24" s="18"/>
      <c r="C24" s="18"/>
      <c r="D24" s="49"/>
    </row>
    <row r="25" spans="1:4" ht="25.8" customHeight="1" thickBot="1">
      <c r="A25" s="22">
        <v>3</v>
      </c>
      <c r="B25" s="23" t="s">
        <v>24</v>
      </c>
      <c r="C25" s="24" t="s">
        <v>8</v>
      </c>
      <c r="D25" s="34">
        <v>36000</v>
      </c>
    </row>
    <row r="26" spans="1:4" ht="18" hidden="1" customHeight="1">
      <c r="A26" s="25"/>
      <c r="B26" s="28"/>
      <c r="C26" s="26"/>
      <c r="D26" s="47"/>
    </row>
    <row r="27" spans="1:4" ht="19.8" customHeight="1" thickBot="1">
      <c r="A27" s="17"/>
      <c r="B27" s="18" t="s">
        <v>27</v>
      </c>
      <c r="C27" s="19" t="s">
        <v>8</v>
      </c>
      <c r="D27" s="49">
        <v>36000</v>
      </c>
    </row>
    <row r="28" spans="1:4" ht="15.6">
      <c r="A28" s="12">
        <v>4</v>
      </c>
      <c r="B28" s="12" t="s">
        <v>6</v>
      </c>
      <c r="C28" s="20"/>
      <c r="D28" s="44"/>
    </row>
    <row r="29" spans="1:4" ht="15.6">
      <c r="A29" s="27"/>
      <c r="B29" s="27" t="s">
        <v>7</v>
      </c>
      <c r="C29" s="28"/>
      <c r="D29" s="47"/>
    </row>
    <row r="30" spans="1:4" ht="16.2" thickBot="1">
      <c r="A30" s="15"/>
      <c r="B30" s="15" t="s">
        <v>16</v>
      </c>
      <c r="C30" s="28" t="s">
        <v>8</v>
      </c>
      <c r="D30" s="51">
        <f>D31+D32+D33+D34+D35+D37+D38+D39+D40+D41+D42</f>
        <v>526445.12</v>
      </c>
    </row>
    <row r="31" spans="1:4" ht="15.6">
      <c r="A31" s="29"/>
      <c r="B31" s="31" t="s">
        <v>12</v>
      </c>
      <c r="C31" s="31" t="s">
        <v>8</v>
      </c>
      <c r="D31" s="50">
        <v>396315.94</v>
      </c>
    </row>
    <row r="32" spans="1:4" ht="15.6">
      <c r="A32" s="29"/>
      <c r="B32" s="18" t="s">
        <v>47</v>
      </c>
      <c r="C32" s="18" t="s">
        <v>8</v>
      </c>
      <c r="D32" s="50">
        <v>6490</v>
      </c>
    </row>
    <row r="33" spans="1:4" ht="16.2" customHeight="1">
      <c r="A33" s="29"/>
      <c r="B33" s="18" t="s">
        <v>44</v>
      </c>
      <c r="C33" s="18" t="s">
        <v>8</v>
      </c>
      <c r="D33" s="55">
        <v>83662</v>
      </c>
    </row>
    <row r="34" spans="1:4" ht="15" customHeight="1">
      <c r="A34" s="29"/>
      <c r="B34" s="18" t="s">
        <v>43</v>
      </c>
      <c r="C34" s="18"/>
      <c r="D34" s="50">
        <v>9000</v>
      </c>
    </row>
    <row r="35" spans="1:4" ht="14.4" customHeight="1">
      <c r="A35" s="29"/>
      <c r="B35" s="18" t="s">
        <v>45</v>
      </c>
      <c r="C35" s="18" t="s">
        <v>8</v>
      </c>
      <c r="D35" s="50">
        <v>6610.48</v>
      </c>
    </row>
    <row r="36" spans="1:4" ht="0.6" hidden="1" customHeight="1" thickBot="1">
      <c r="A36" s="29"/>
      <c r="B36" s="36"/>
      <c r="C36" s="18"/>
      <c r="D36" s="56"/>
    </row>
    <row r="37" spans="1:4" ht="15" customHeight="1">
      <c r="A37" s="29"/>
      <c r="B37" s="18" t="s">
        <v>28</v>
      </c>
      <c r="C37" s="18" t="s">
        <v>8</v>
      </c>
      <c r="D37" s="50">
        <v>10405.14</v>
      </c>
    </row>
    <row r="38" spans="1:4" ht="0.6" customHeight="1">
      <c r="A38" s="29"/>
      <c r="B38" s="18"/>
      <c r="C38" s="18" t="s">
        <v>8</v>
      </c>
      <c r="D38" s="50"/>
    </row>
    <row r="39" spans="1:4" ht="14.4" customHeight="1">
      <c r="A39" s="29"/>
      <c r="B39" s="18" t="s">
        <v>29</v>
      </c>
      <c r="C39" s="18" t="s">
        <v>8</v>
      </c>
      <c r="D39" s="50">
        <v>3856.1</v>
      </c>
    </row>
    <row r="40" spans="1:4" ht="15" hidden="1" customHeight="1">
      <c r="A40" s="29"/>
      <c r="B40" s="18"/>
      <c r="C40" s="18"/>
      <c r="D40" s="50"/>
    </row>
    <row r="41" spans="1:4" ht="15" customHeight="1">
      <c r="A41" s="29"/>
      <c r="B41" s="18" t="s">
        <v>30</v>
      </c>
      <c r="C41" s="18" t="s">
        <v>8</v>
      </c>
      <c r="D41" s="50">
        <v>9768.9599999999991</v>
      </c>
    </row>
    <row r="42" spans="1:4" ht="15" customHeight="1" thickBot="1">
      <c r="A42" s="29"/>
      <c r="B42" s="42" t="s">
        <v>31</v>
      </c>
      <c r="C42" s="42" t="s">
        <v>8</v>
      </c>
      <c r="D42" s="50">
        <v>336.5</v>
      </c>
    </row>
    <row r="43" spans="1:4" ht="16.2" thickBot="1">
      <c r="A43" s="23">
        <v>5</v>
      </c>
      <c r="B43" s="22" t="s">
        <v>11</v>
      </c>
      <c r="C43" s="33" t="s">
        <v>8</v>
      </c>
      <c r="D43" s="52">
        <f>D44+D46+D47+D48+D49+D51</f>
        <v>797565.54999999993</v>
      </c>
    </row>
    <row r="44" spans="1:4" ht="22.2" customHeight="1">
      <c r="A44" s="10"/>
      <c r="B44" s="30" t="s">
        <v>26</v>
      </c>
      <c r="C44" s="31" t="s">
        <v>10</v>
      </c>
      <c r="D44" s="57">
        <v>637465.36</v>
      </c>
    </row>
    <row r="45" spans="1:4" ht="17.399999999999999" customHeight="1">
      <c r="A45" s="10"/>
      <c r="B45" s="17" t="s">
        <v>55</v>
      </c>
      <c r="C45" s="18"/>
      <c r="D45" s="49">
        <v>4408.2</v>
      </c>
    </row>
    <row r="46" spans="1:4" ht="22.2" customHeight="1">
      <c r="A46" s="10"/>
      <c r="B46" s="17" t="s">
        <v>56</v>
      </c>
      <c r="C46" s="18" t="s">
        <v>8</v>
      </c>
      <c r="D46" s="49">
        <v>33193.5</v>
      </c>
    </row>
    <row r="47" spans="1:4" ht="22.2" customHeight="1">
      <c r="A47" s="10"/>
      <c r="B47" s="17" t="s">
        <v>50</v>
      </c>
      <c r="C47" s="18" t="s">
        <v>8</v>
      </c>
      <c r="D47" s="49">
        <v>69711.77</v>
      </c>
    </row>
    <row r="48" spans="1:4" ht="22.2" customHeight="1">
      <c r="A48" s="10"/>
      <c r="B48" s="17" t="s">
        <v>51</v>
      </c>
      <c r="C48" s="18" t="s">
        <v>8</v>
      </c>
      <c r="D48" s="49">
        <v>41221.56</v>
      </c>
    </row>
    <row r="49" spans="1:4" ht="22.2" customHeight="1">
      <c r="A49" s="10"/>
      <c r="B49" s="17" t="s">
        <v>53</v>
      </c>
      <c r="C49" s="18" t="s">
        <v>8</v>
      </c>
      <c r="D49" s="49">
        <v>10338.620000000001</v>
      </c>
    </row>
    <row r="50" spans="1:4" ht="22.2" customHeight="1">
      <c r="A50" s="10"/>
      <c r="B50" s="17" t="s">
        <v>54</v>
      </c>
      <c r="C50" s="18"/>
      <c r="D50" s="49">
        <v>3565</v>
      </c>
    </row>
    <row r="51" spans="1:4" ht="18.600000000000001" customHeight="1" thickBot="1">
      <c r="A51" s="10"/>
      <c r="B51" s="18" t="s">
        <v>52</v>
      </c>
      <c r="C51" s="18" t="s">
        <v>10</v>
      </c>
      <c r="D51" s="49">
        <v>5634.74</v>
      </c>
    </row>
    <row r="52" spans="1:4" ht="24.6" customHeight="1" thickBot="1">
      <c r="A52" s="23">
        <v>6</v>
      </c>
      <c r="B52" s="23" t="s">
        <v>25</v>
      </c>
      <c r="C52" s="23" t="s">
        <v>8</v>
      </c>
      <c r="D52" s="34">
        <f>D53+D54</f>
        <v>104296.53</v>
      </c>
    </row>
    <row r="53" spans="1:4" ht="24.6" customHeight="1" thickBot="1">
      <c r="A53" s="23"/>
      <c r="B53" s="36" t="s">
        <v>48</v>
      </c>
      <c r="C53" s="40" t="s">
        <v>8</v>
      </c>
      <c r="D53" s="53">
        <v>104296.53</v>
      </c>
    </row>
    <row r="54" spans="1:4" ht="26.4" customHeight="1" thickBot="1">
      <c r="A54" s="23"/>
      <c r="B54" s="36" t="s">
        <v>49</v>
      </c>
      <c r="C54" s="33"/>
      <c r="D54" s="48"/>
    </row>
    <row r="55" spans="1:4" ht="16.2" thickBot="1">
      <c r="A55" s="22">
        <v>7</v>
      </c>
      <c r="B55" s="23" t="s">
        <v>17</v>
      </c>
      <c r="C55" s="23" t="s">
        <v>8</v>
      </c>
      <c r="D55" s="34">
        <v>338600</v>
      </c>
    </row>
    <row r="56" spans="1:4" ht="16.2" thickBot="1">
      <c r="A56" s="14">
        <v>8</v>
      </c>
      <c r="B56" s="23" t="s">
        <v>21</v>
      </c>
      <c r="C56" s="35" t="s">
        <v>8</v>
      </c>
      <c r="D56" s="34">
        <v>20900</v>
      </c>
    </row>
    <row r="57" spans="1:4" ht="15.6" customHeight="1" thickBot="1">
      <c r="A57" s="14">
        <v>9</v>
      </c>
      <c r="B57" s="27" t="s">
        <v>13</v>
      </c>
      <c r="C57" s="43" t="s">
        <v>8</v>
      </c>
      <c r="D57" s="34">
        <v>109500</v>
      </c>
    </row>
    <row r="58" spans="1:4" ht="16.2" hidden="1" thickBot="1">
      <c r="A58" s="23"/>
      <c r="B58" s="23"/>
      <c r="C58" s="24"/>
      <c r="D58" s="34"/>
    </row>
    <row r="59" spans="1:4" ht="22.5" customHeight="1" thickBot="1">
      <c r="A59" s="23">
        <v>10</v>
      </c>
      <c r="B59" s="23" t="s">
        <v>14</v>
      </c>
      <c r="C59" s="33" t="s">
        <v>10</v>
      </c>
      <c r="D59" s="34">
        <v>56317</v>
      </c>
    </row>
    <row r="60" spans="1:4" ht="21" customHeight="1" thickBot="1">
      <c r="A60" s="38"/>
      <c r="B60" s="38" t="s">
        <v>22</v>
      </c>
      <c r="C60" s="39"/>
      <c r="D60" s="54">
        <f>D6+D14+D25+D30+D43+D52+D55+D56+D57+D59</f>
        <v>2711330.61</v>
      </c>
    </row>
    <row r="61" spans="1:4" ht="21" customHeight="1" thickBot="1">
      <c r="A61" s="23">
        <v>11</v>
      </c>
      <c r="B61" s="35" t="s">
        <v>19</v>
      </c>
      <c r="C61" s="33"/>
      <c r="D61" s="34">
        <v>99200</v>
      </c>
    </row>
    <row r="62" spans="1:4" ht="30" customHeight="1" thickBot="1">
      <c r="A62" s="23">
        <v>12</v>
      </c>
      <c r="B62" s="35" t="s">
        <v>9</v>
      </c>
      <c r="C62" s="33" t="s">
        <v>10</v>
      </c>
      <c r="D62" s="34">
        <f>D59+D60+D61</f>
        <v>2866847.61</v>
      </c>
    </row>
    <row r="63" spans="1:4" ht="15">
      <c r="A63" s="1"/>
      <c r="B63" s="1"/>
      <c r="C63" s="1"/>
      <c r="D63" s="1"/>
    </row>
    <row r="64" spans="1:4" ht="15.6">
      <c r="B64" s="37"/>
    </row>
  </sheetData>
  <phoneticPr fontId="0" type="noConversion"/>
  <pageMargins left="0.25" right="0.25" top="0.75" bottom="0.75" header="0.3" footer="0.3"/>
  <pageSetup paperSize="9" scale="7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2007</dc:creator>
  <cp:lastModifiedBy>пользователь</cp:lastModifiedBy>
  <cp:lastPrinted>2022-02-21T09:08:10Z</cp:lastPrinted>
  <dcterms:created xsi:type="dcterms:W3CDTF">2011-07-12T11:42:04Z</dcterms:created>
  <dcterms:modified xsi:type="dcterms:W3CDTF">2022-03-24T07:58:30Z</dcterms:modified>
</cp:coreProperties>
</file>